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7. jednání\"/>
    </mc:Choice>
  </mc:AlternateContent>
  <xr:revisionPtr revIDLastSave="0" documentId="8_{4DBEFE0D-9A20-44F9-9900-9DDB18C811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imovaný film" sheetId="2" r:id="rId1"/>
    <sheet name="JarK" sheetId="4" r:id="rId2"/>
    <sheet name="JK" sheetId="5" r:id="rId3"/>
    <sheet name="LD" sheetId="6" r:id="rId4"/>
    <sheet name="OZ" sheetId="7" r:id="rId5"/>
    <sheet name="RN" sheetId="8" r:id="rId6"/>
    <sheet name="TCD" sheetId="3" r:id="rId7"/>
  </sheets>
  <definedNames>
    <definedName name="_xlnm.Print_Area" localSheetId="0">'animovaný film'!$A$1:$AC$33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8" l="1"/>
  <c r="D25" i="8"/>
  <c r="S24" i="8"/>
  <c r="S23" i="8"/>
  <c r="S22" i="8"/>
  <c r="S21" i="8"/>
  <c r="S20" i="8"/>
  <c r="S19" i="8"/>
  <c r="S18" i="8"/>
  <c r="S17" i="8"/>
  <c r="S16" i="8"/>
  <c r="S15" i="8"/>
  <c r="S14" i="8"/>
  <c r="E25" i="7"/>
  <c r="D25" i="7"/>
  <c r="S24" i="7"/>
  <c r="S23" i="7"/>
  <c r="S22" i="7"/>
  <c r="S21" i="7"/>
  <c r="S20" i="7"/>
  <c r="S19" i="7"/>
  <c r="S18" i="7"/>
  <c r="S17" i="7"/>
  <c r="S16" i="7"/>
  <c r="S15" i="7"/>
  <c r="S14" i="7"/>
  <c r="E25" i="6"/>
  <c r="D25" i="6"/>
  <c r="S24" i="6"/>
  <c r="S23" i="6"/>
  <c r="S22" i="6"/>
  <c r="S21" i="6"/>
  <c r="S20" i="6"/>
  <c r="S19" i="6"/>
  <c r="S18" i="6"/>
  <c r="S17" i="6"/>
  <c r="S16" i="6"/>
  <c r="S15" i="6"/>
  <c r="S14" i="6"/>
  <c r="E25" i="5"/>
  <c r="D25" i="5"/>
  <c r="S24" i="5"/>
  <c r="S23" i="5"/>
  <c r="S22" i="5"/>
  <c r="S21" i="5"/>
  <c r="S20" i="5"/>
  <c r="S19" i="5"/>
  <c r="S18" i="5"/>
  <c r="S17" i="5"/>
  <c r="S16" i="5"/>
  <c r="S15" i="5"/>
  <c r="S14" i="5"/>
  <c r="E25" i="4"/>
  <c r="D25" i="4"/>
  <c r="S24" i="4"/>
  <c r="S23" i="4"/>
  <c r="S22" i="4"/>
  <c r="S21" i="4"/>
  <c r="S20" i="4"/>
  <c r="S19" i="4"/>
  <c r="S18" i="4"/>
  <c r="S17" i="4"/>
  <c r="S16" i="4"/>
  <c r="S15" i="4"/>
  <c r="S14" i="4"/>
  <c r="E25" i="3" l="1"/>
  <c r="D25" i="3"/>
  <c r="S24" i="3"/>
  <c r="S23" i="3"/>
  <c r="S22" i="3"/>
  <c r="S21" i="3"/>
  <c r="S20" i="3"/>
  <c r="S19" i="3"/>
  <c r="S18" i="3"/>
  <c r="S17" i="3"/>
  <c r="S16" i="3"/>
  <c r="S15" i="3"/>
  <c r="S14" i="3"/>
  <c r="T27" i="2" l="1"/>
  <c r="E27" i="2" l="1"/>
  <c r="D27" i="2"/>
  <c r="T28" i="2" l="1"/>
</calcChain>
</file>

<file path=xl/sharedStrings.xml><?xml version="1.0" encoding="utf-8"?>
<sst xmlns="http://schemas.openxmlformats.org/spreadsheetml/2006/main" count="1056" uniqueCount="107">
  <si>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</si>
  <si>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</si>
  <si>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</si>
  <si>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</si>
  <si>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</si>
  <si>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</si>
  <si>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</si>
  <si>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</si>
  <si>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</si>
  <si>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</si>
  <si>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</si>
  <si>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</si>
  <si>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</si>
  <si>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</si>
  <si>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</si>
  <si>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</si>
  <si>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</si>
  <si>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</si>
  <si>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</si>
  <si>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</si>
  <si>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</si>
  <si>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</si>
  <si>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</si>
  <si>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</si>
  <si>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</si>
  <si>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</si>
  <si>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</si>
  <si>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</si>
  <si>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</si>
  <si>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</si>
  <si>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</si>
  <si>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</si>
  <si>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</si>
  <si>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</si>
  <si>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</si>
  <si>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</si>
  <si>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</si>
  <si>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animovaného filmu</t>
  </si>
  <si>
    <t>1. podporovat stylovou, žánrovou a tematickou diverzitu realizovaných projektů</t>
  </si>
  <si>
    <t>2. podporovat originalitu výtvarného řešení, obsahu i zpracování námětu a tématu</t>
  </si>
  <si>
    <t>3. posílit pozici animovaného filmu v české kinematografii</t>
  </si>
  <si>
    <t xml:space="preserve">4. podpora mezinárodních koprodukcí </t>
  </si>
  <si>
    <t>Podpora je určena pro celovečerní nebo krátkometrážní animovaná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</si>
  <si>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36 000 000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</si>
  <si>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</si>
  <si>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2020-2-4-14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</si>
  <si>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13. 2. 2020-13. 3. 2020</t>
    </r>
  </si>
  <si>
    <t>Websterovi</t>
  </si>
  <si>
    <t>FICHTELBERG</t>
  </si>
  <si>
    <t>Perla</t>
  </si>
  <si>
    <t>Husa</t>
  </si>
  <si>
    <t>Křišťáloví únosci</t>
  </si>
  <si>
    <t>O čertovi</t>
  </si>
  <si>
    <t>Světla</t>
  </si>
  <si>
    <t>DAGON</t>
  </si>
  <si>
    <t>Hurikán</t>
  </si>
  <si>
    <t>Animace jako báseň</t>
  </si>
  <si>
    <t>Vlny</t>
  </si>
  <si>
    <t>13ka s.r.o.</t>
  </si>
  <si>
    <t>CINEART TV Prague s.r.o.</t>
  </si>
  <si>
    <t>Rolling Pictures spol. s.r.o.</t>
  </si>
  <si>
    <t>animation people s.r.o.</t>
  </si>
  <si>
    <t>Alkay Animation Prague s.r.o.</t>
  </si>
  <si>
    <t>Silent Cartoons s.r.o.</t>
  </si>
  <si>
    <t>Analog Vision s.r.o.</t>
  </si>
  <si>
    <t>MAUR film s.r.o.</t>
  </si>
  <si>
    <t>Artcam Films s.r.o.</t>
  </si>
  <si>
    <t>Špidla Šimon</t>
  </si>
  <si>
    <t>ne</t>
  </si>
  <si>
    <t>Slavíková Helena</t>
  </si>
  <si>
    <t>ano</t>
  </si>
  <si>
    <t>Procházková Maria</t>
  </si>
  <si>
    <t xml:space="preserve">ano </t>
  </si>
  <si>
    <t>Gregor Lukáš</t>
  </si>
  <si>
    <t>Prokopová Alena</t>
  </si>
  <si>
    <t>Daňhel Jan</t>
  </si>
  <si>
    <t xml:space="preserve">Gregor Lukáš </t>
  </si>
  <si>
    <t xml:space="preserve">Prokopová Alena </t>
  </si>
  <si>
    <t xml:space="preserve">Vandas Martin </t>
  </si>
  <si>
    <t>Šuster Jan</t>
  </si>
  <si>
    <t xml:space="preserve">Mathé Ivo </t>
  </si>
  <si>
    <t>Vála Luboš</t>
  </si>
  <si>
    <t>Krejčí Tereza</t>
  </si>
  <si>
    <t>Rozvaldová jana</t>
  </si>
  <si>
    <t xml:space="preserve">Hovorka Martin </t>
  </si>
  <si>
    <t>Bosáková Žofia</t>
  </si>
  <si>
    <t>Babinec Petr</t>
  </si>
  <si>
    <t>3510/2020</t>
  </si>
  <si>
    <t>3519/2020</t>
  </si>
  <si>
    <t>3520/2020</t>
  </si>
  <si>
    <t>3525/2020</t>
  </si>
  <si>
    <t>3530/2020</t>
  </si>
  <si>
    <t>3559/2020</t>
  </si>
  <si>
    <t>3560/2020</t>
  </si>
  <si>
    <t>3561/2020</t>
  </si>
  <si>
    <t>3562/2020</t>
  </si>
  <si>
    <t>3563/2020</t>
  </si>
  <si>
    <t>3564/2020</t>
  </si>
  <si>
    <t>investiční dotace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</si>
  <si>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2020-2-4-14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</si>
  <si>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</si>
  <si>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 2. 2020-13. 3.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</si>
  <si>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</si>
  <si>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90%</t>
  </si>
  <si>
    <t>70%</t>
  </si>
  <si>
    <t>60%</t>
  </si>
  <si>
    <t>Projekty této výzvy budou na základě usnesení č. 138/2020 hrazeny ze státní dotace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</si>
</sst>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0" borderId="1" xfId="0" applyFont="1" applyBorder="1"/>
    <xf numFmtId="3" fontId="3" fillId="0" borderId="1" xfId="0" applyNumberFormat="1" applyFont="1" applyBorder="1"/>
    <xf numFmtId="14" fontId="3" fillId="0" borderId="1" xfId="0" applyNumberFormat="1" applyFont="1" applyBorder="1"/>
    <xf numFmtId="0" fontId="4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8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37</v>
      </c>
    </row>
    <row r="2" spans="1:93" ht="15" customHeight="1" x14ac:dyDescent="0.3">
      <c r="A2" s="19" t="s">
        <v>99</v>
      </c>
      <c r="D2" s="19" t="s">
        <v>25</v>
      </c>
    </row>
    <row r="3" spans="1:93" ht="15" customHeight="1" x14ac:dyDescent="0.3">
      <c r="A3" s="19" t="s">
        <v>100</v>
      </c>
      <c r="D3" s="2" t="s">
        <v>38</v>
      </c>
    </row>
    <row r="4" spans="1:93" ht="15" customHeight="1" x14ac:dyDescent="0.3">
      <c r="A4" s="19" t="s">
        <v>101</v>
      </c>
      <c r="D4" s="2" t="s">
        <v>39</v>
      </c>
    </row>
    <row r="5" spans="1:93" ht="15" customHeight="1" x14ac:dyDescent="0.3">
      <c r="A5" s="19" t="s">
        <v>43</v>
      </c>
      <c r="D5" s="2" t="s">
        <v>40</v>
      </c>
    </row>
    <row r="6" spans="1:93" ht="15" customHeight="1" x14ac:dyDescent="0.3">
      <c r="A6" s="36" t="s">
        <v>102</v>
      </c>
      <c r="D6" s="2" t="s">
        <v>41</v>
      </c>
    </row>
    <row r="7" spans="1:93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93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93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93" ht="12.6" customHeight="1" x14ac:dyDescent="0.3">
      <c r="A10" s="19"/>
      <c r="D10" s="18"/>
      <c r="E10" s="18"/>
      <c r="F10" s="18"/>
      <c r="G10" s="18"/>
      <c r="H10" s="18"/>
      <c r="I10" s="18"/>
      <c r="J10" s="18"/>
      <c r="K10" s="18"/>
    </row>
    <row r="11" spans="1:93" ht="12.6" customHeight="1" x14ac:dyDescent="0.3">
      <c r="A11" s="19"/>
      <c r="D11" s="23" t="s">
        <v>106</v>
      </c>
      <c r="E11" s="23"/>
      <c r="F11" s="23"/>
      <c r="G11" s="23"/>
      <c r="H11" s="23"/>
      <c r="I11" s="23"/>
      <c r="J11" s="23"/>
      <c r="K11" s="23"/>
    </row>
    <row r="12" spans="1:93" ht="12.6" customHeight="1" x14ac:dyDescent="0.3">
      <c r="A12" s="4"/>
    </row>
    <row r="13" spans="1:93" ht="26.4" customHeight="1" x14ac:dyDescent="0.3">
      <c r="A13" s="21" t="s">
        <v>0</v>
      </c>
      <c r="B13" s="21" t="s">
        <v>1</v>
      </c>
      <c r="C13" s="21" t="s">
        <v>19</v>
      </c>
      <c r="D13" s="21" t="s">
        <v>13</v>
      </c>
      <c r="E13" s="26" t="s">
        <v>2</v>
      </c>
      <c r="F13" s="21" t="s">
        <v>33</v>
      </c>
      <c r="G13" s="21"/>
      <c r="H13" s="21" t="s">
        <v>34</v>
      </c>
      <c r="I13" s="21"/>
      <c r="J13" s="21" t="s">
        <v>35</v>
      </c>
      <c r="K13" s="21"/>
      <c r="L13" s="21" t="s">
        <v>15</v>
      </c>
      <c r="M13" s="21" t="s">
        <v>14</v>
      </c>
      <c r="N13" s="21" t="s">
        <v>16</v>
      </c>
      <c r="O13" s="21" t="s">
        <v>30</v>
      </c>
      <c r="P13" s="21" t="s">
        <v>31</v>
      </c>
      <c r="Q13" s="21" t="s">
        <v>32</v>
      </c>
      <c r="R13" s="21" t="s">
        <v>3</v>
      </c>
      <c r="S13" s="21" t="s">
        <v>4</v>
      </c>
      <c r="T13" s="21" t="s">
        <v>5</v>
      </c>
      <c r="U13" s="21" t="s">
        <v>6</v>
      </c>
      <c r="V13" s="21" t="s">
        <v>7</v>
      </c>
      <c r="W13" s="21" t="s">
        <v>8</v>
      </c>
      <c r="X13" s="21" t="s">
        <v>18</v>
      </c>
      <c r="Y13" s="21" t="s">
        <v>17</v>
      </c>
      <c r="Z13" s="21" t="s">
        <v>9</v>
      </c>
      <c r="AA13" s="21" t="s">
        <v>10</v>
      </c>
      <c r="AB13" s="21" t="s">
        <v>11</v>
      </c>
      <c r="AC13" s="21" t="s">
        <v>12</v>
      </c>
    </row>
    <row r="14" spans="1:93" ht="59.4" customHeight="1" x14ac:dyDescent="0.3">
      <c r="A14" s="25"/>
      <c r="B14" s="25"/>
      <c r="C14" s="25"/>
      <c r="D14" s="25"/>
      <c r="E14" s="2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93" ht="28.95" customHeight="1" x14ac:dyDescent="0.3">
      <c r="A15" s="22"/>
      <c r="B15" s="22"/>
      <c r="C15" s="22"/>
      <c r="D15" s="22"/>
      <c r="E15" s="28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13" t="s">
        <v>29</v>
      </c>
      <c r="M15" s="13" t="s">
        <v>21</v>
      </c>
      <c r="N15" s="13" t="s">
        <v>21</v>
      </c>
      <c r="O15" s="13" t="s">
        <v>22</v>
      </c>
      <c r="P15" s="13" t="s">
        <v>23</v>
      </c>
      <c r="Q15" s="13" t="s">
        <v>23</v>
      </c>
      <c r="R15" s="13" t="s">
        <v>22</v>
      </c>
      <c r="S15" s="13"/>
      <c r="T15" s="13"/>
      <c r="U15" s="13"/>
      <c r="V15" s="7"/>
      <c r="W15" s="7"/>
      <c r="X15" s="7"/>
      <c r="Y15" s="7"/>
      <c r="Z15" s="7"/>
      <c r="AA15" s="7"/>
      <c r="AB15" s="7"/>
      <c r="AC15" s="37"/>
    </row>
    <row r="16" spans="1:93" s="8" customFormat="1" ht="12.75" customHeight="1" x14ac:dyDescent="0.2">
      <c r="A16" s="14" t="s">
        <v>95</v>
      </c>
      <c r="B16" s="14" t="s">
        <v>65</v>
      </c>
      <c r="C16" s="14" t="s">
        <v>55</v>
      </c>
      <c r="D16" s="15">
        <v>5040150</v>
      </c>
      <c r="E16" s="15">
        <v>2900000</v>
      </c>
      <c r="F16" s="14" t="s">
        <v>71</v>
      </c>
      <c r="G16" s="14" t="s">
        <v>70</v>
      </c>
      <c r="H16" s="16" t="s">
        <v>75</v>
      </c>
      <c r="I16" s="16" t="s">
        <v>70</v>
      </c>
      <c r="J16" s="14" t="s">
        <v>85</v>
      </c>
      <c r="K16" s="14" t="s">
        <v>70</v>
      </c>
      <c r="L16" s="9">
        <v>36.5</v>
      </c>
      <c r="M16" s="9">
        <v>12.5</v>
      </c>
      <c r="N16" s="9">
        <v>13.833299999999999</v>
      </c>
      <c r="O16" s="9">
        <v>4.8333000000000004</v>
      </c>
      <c r="P16" s="9">
        <v>9.3332999999999995</v>
      </c>
      <c r="Q16" s="9">
        <v>8.1667000000000005</v>
      </c>
      <c r="R16" s="9">
        <v>4</v>
      </c>
      <c r="S16" s="10">
        <v>89.166700000000006</v>
      </c>
      <c r="T16" s="29">
        <v>2900000</v>
      </c>
      <c r="U16" s="32" t="s">
        <v>98</v>
      </c>
      <c r="V16" s="33" t="s">
        <v>70</v>
      </c>
      <c r="W16" s="32" t="s">
        <v>70</v>
      </c>
      <c r="X16" s="33" t="s">
        <v>68</v>
      </c>
      <c r="Y16" s="33" t="s">
        <v>68</v>
      </c>
      <c r="Z16" s="33">
        <v>86</v>
      </c>
      <c r="AA16" s="32" t="s">
        <v>103</v>
      </c>
      <c r="AB16" s="34">
        <v>44681</v>
      </c>
      <c r="AC16" s="34">
        <v>44681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33.333300000000001</v>
      </c>
      <c r="M17" s="9">
        <v>11</v>
      </c>
      <c r="N17" s="9">
        <v>11.666700000000001</v>
      </c>
      <c r="O17" s="9">
        <v>5</v>
      </c>
      <c r="P17" s="9">
        <v>8.8332999999999995</v>
      </c>
      <c r="Q17" s="9">
        <v>9.1667000000000005</v>
      </c>
      <c r="R17" s="9">
        <v>5</v>
      </c>
      <c r="S17" s="10">
        <v>84</v>
      </c>
      <c r="T17" s="29">
        <v>1300000</v>
      </c>
      <c r="U17" s="32" t="s">
        <v>98</v>
      </c>
      <c r="V17" s="33" t="s">
        <v>68</v>
      </c>
      <c r="W17" s="32" t="s">
        <v>68</v>
      </c>
      <c r="X17" s="33" t="s">
        <v>68</v>
      </c>
      <c r="Y17" s="33" t="s">
        <v>68</v>
      </c>
      <c r="Z17" s="35">
        <v>24</v>
      </c>
      <c r="AA17" s="32" t="s">
        <v>105</v>
      </c>
      <c r="AB17" s="34">
        <v>44530</v>
      </c>
      <c r="AC17" s="34">
        <v>44530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14" t="s">
        <v>89</v>
      </c>
      <c r="B18" s="14" t="s">
        <v>60</v>
      </c>
      <c r="C18" s="14" t="s">
        <v>49</v>
      </c>
      <c r="D18" s="15">
        <v>152452769</v>
      </c>
      <c r="E18" s="15">
        <v>15000000</v>
      </c>
      <c r="F18" s="14" t="s">
        <v>71</v>
      </c>
      <c r="G18" s="14" t="s">
        <v>72</v>
      </c>
      <c r="H18" s="16" t="s">
        <v>75</v>
      </c>
      <c r="I18" s="16" t="s">
        <v>70</v>
      </c>
      <c r="J18" s="14" t="s">
        <v>80</v>
      </c>
      <c r="K18" s="14" t="s">
        <v>68</v>
      </c>
      <c r="L18" s="9">
        <v>26.166699999999999</v>
      </c>
      <c r="M18" s="9">
        <v>13.5</v>
      </c>
      <c r="N18" s="9">
        <v>11.666700000000001</v>
      </c>
      <c r="O18" s="9">
        <v>5</v>
      </c>
      <c r="P18" s="9">
        <v>9.6667000000000005</v>
      </c>
      <c r="Q18" s="9">
        <v>10</v>
      </c>
      <c r="R18" s="9">
        <v>4.8333000000000004</v>
      </c>
      <c r="S18" s="10">
        <v>80.833299999999994</v>
      </c>
      <c r="T18" s="29">
        <v>10000000</v>
      </c>
      <c r="U18" s="32" t="s">
        <v>98</v>
      </c>
      <c r="V18" s="33" t="s">
        <v>70</v>
      </c>
      <c r="W18" s="32" t="s">
        <v>70</v>
      </c>
      <c r="X18" s="33" t="s">
        <v>68</v>
      </c>
      <c r="Y18" s="33" t="s">
        <v>68</v>
      </c>
      <c r="Z18" s="33">
        <v>60</v>
      </c>
      <c r="AA18" s="32" t="s">
        <v>103</v>
      </c>
      <c r="AB18" s="34">
        <v>44926</v>
      </c>
      <c r="AC18" s="34">
        <v>44926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14" t="s">
        <v>91</v>
      </c>
      <c r="B19" s="14" t="s">
        <v>62</v>
      </c>
      <c r="C19" s="14" t="s">
        <v>51</v>
      </c>
      <c r="D19" s="15">
        <v>74852580</v>
      </c>
      <c r="E19" s="15">
        <v>20000000</v>
      </c>
      <c r="F19" s="14" t="s">
        <v>74</v>
      </c>
      <c r="G19" s="14" t="s">
        <v>68</v>
      </c>
      <c r="H19" s="16" t="s">
        <v>71</v>
      </c>
      <c r="I19" s="16" t="s">
        <v>68</v>
      </c>
      <c r="J19" s="14" t="s">
        <v>82</v>
      </c>
      <c r="K19" s="14" t="s">
        <v>70</v>
      </c>
      <c r="L19" s="9">
        <v>30</v>
      </c>
      <c r="M19" s="9">
        <v>13.333299999999999</v>
      </c>
      <c r="N19" s="9">
        <v>11.833299999999999</v>
      </c>
      <c r="O19" s="9">
        <v>4.5</v>
      </c>
      <c r="P19" s="9">
        <v>7.5</v>
      </c>
      <c r="Q19" s="9">
        <v>8.1667000000000005</v>
      </c>
      <c r="R19" s="9">
        <v>5</v>
      </c>
      <c r="S19" s="10">
        <v>80.333299999999994</v>
      </c>
      <c r="T19" s="29">
        <v>14000000</v>
      </c>
      <c r="U19" s="32" t="s">
        <v>98</v>
      </c>
      <c r="V19" s="33" t="s">
        <v>68</v>
      </c>
      <c r="W19" s="32" t="s">
        <v>70</v>
      </c>
      <c r="X19" s="33" t="s">
        <v>68</v>
      </c>
      <c r="Y19" s="33" t="s">
        <v>68</v>
      </c>
      <c r="Z19" s="33">
        <v>65</v>
      </c>
      <c r="AA19" s="32" t="s">
        <v>104</v>
      </c>
      <c r="AB19" s="34">
        <v>45838</v>
      </c>
      <c r="AC19" s="34">
        <v>45838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14" t="s">
        <v>97</v>
      </c>
      <c r="B20" s="14" t="s">
        <v>66</v>
      </c>
      <c r="C20" s="14" t="s">
        <v>57</v>
      </c>
      <c r="D20" s="15">
        <v>2193788</v>
      </c>
      <c r="E20" s="15">
        <v>1200000</v>
      </c>
      <c r="F20" s="14" t="s">
        <v>74</v>
      </c>
      <c r="G20" s="14" t="s">
        <v>70</v>
      </c>
      <c r="H20" s="16" t="s">
        <v>71</v>
      </c>
      <c r="I20" s="16" t="s">
        <v>70</v>
      </c>
      <c r="J20" s="14" t="s">
        <v>78</v>
      </c>
      <c r="K20" s="14" t="s">
        <v>70</v>
      </c>
      <c r="L20" s="9">
        <v>32.333300000000001</v>
      </c>
      <c r="M20" s="9">
        <v>11.666700000000001</v>
      </c>
      <c r="N20" s="9">
        <v>11.833299999999999</v>
      </c>
      <c r="O20" s="9">
        <v>4.3333000000000004</v>
      </c>
      <c r="P20" s="9">
        <v>8.1667000000000005</v>
      </c>
      <c r="Q20" s="9">
        <v>8.5</v>
      </c>
      <c r="R20" s="9">
        <v>3.3332999999999999</v>
      </c>
      <c r="S20" s="10">
        <v>80.166700000000006</v>
      </c>
      <c r="T20" s="29">
        <v>1200000</v>
      </c>
      <c r="U20" s="32" t="s">
        <v>98</v>
      </c>
      <c r="V20" s="33" t="s">
        <v>70</v>
      </c>
      <c r="W20" s="32" t="s">
        <v>70</v>
      </c>
      <c r="X20" s="33" t="s">
        <v>68</v>
      </c>
      <c r="Y20" s="33" t="s">
        <v>68</v>
      </c>
      <c r="Z20" s="33">
        <v>90</v>
      </c>
      <c r="AA20" s="32" t="s">
        <v>103</v>
      </c>
      <c r="AB20" s="34">
        <v>45838</v>
      </c>
      <c r="AC20" s="34">
        <v>45838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x14ac:dyDescent="0.2">
      <c r="A21" s="14" t="s">
        <v>87</v>
      </c>
      <c r="B21" s="14" t="s">
        <v>58</v>
      </c>
      <c r="C21" s="14" t="s">
        <v>47</v>
      </c>
      <c r="D21" s="15">
        <v>24322900</v>
      </c>
      <c r="E21" s="15">
        <v>6700000</v>
      </c>
      <c r="F21" s="14" t="s">
        <v>67</v>
      </c>
      <c r="G21" s="14" t="s">
        <v>68</v>
      </c>
      <c r="H21" s="16" t="s">
        <v>73</v>
      </c>
      <c r="I21" s="16" t="s">
        <v>70</v>
      </c>
      <c r="J21" s="14" t="s">
        <v>78</v>
      </c>
      <c r="K21" s="14" t="s">
        <v>70</v>
      </c>
      <c r="L21" s="9">
        <v>32</v>
      </c>
      <c r="M21" s="9">
        <v>13.166700000000001</v>
      </c>
      <c r="N21" s="9">
        <v>12</v>
      </c>
      <c r="O21" s="9">
        <v>4.3333000000000004</v>
      </c>
      <c r="P21" s="9">
        <v>6.6666999999999996</v>
      </c>
      <c r="Q21" s="9">
        <v>8</v>
      </c>
      <c r="R21" s="9">
        <v>2.8332999999999999</v>
      </c>
      <c r="S21" s="10">
        <v>79</v>
      </c>
      <c r="T21" s="29">
        <v>3500000</v>
      </c>
      <c r="U21" s="32" t="s">
        <v>98</v>
      </c>
      <c r="V21" s="33" t="s">
        <v>68</v>
      </c>
      <c r="W21" s="32" t="s">
        <v>68</v>
      </c>
      <c r="X21" s="33" t="s">
        <v>68</v>
      </c>
      <c r="Y21" s="33" t="s">
        <v>68</v>
      </c>
      <c r="Z21" s="33">
        <v>50</v>
      </c>
      <c r="AA21" s="32" t="s">
        <v>105</v>
      </c>
      <c r="AB21" s="34">
        <v>44620</v>
      </c>
      <c r="AC21" s="34">
        <v>44620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14" t="s">
        <v>92</v>
      </c>
      <c r="B22" s="14" t="s">
        <v>63</v>
      </c>
      <c r="C22" s="14" t="s">
        <v>52</v>
      </c>
      <c r="D22" s="15">
        <v>6622374</v>
      </c>
      <c r="E22" s="15">
        <v>3500000</v>
      </c>
      <c r="F22" s="14" t="s">
        <v>75</v>
      </c>
      <c r="G22" s="14" t="s">
        <v>70</v>
      </c>
      <c r="H22" s="16" t="s">
        <v>69</v>
      </c>
      <c r="I22" s="16" t="s">
        <v>70</v>
      </c>
      <c r="J22" s="14" t="s">
        <v>83</v>
      </c>
      <c r="K22" s="14" t="s">
        <v>70</v>
      </c>
      <c r="L22" s="9">
        <v>30.666699999999999</v>
      </c>
      <c r="M22" s="9">
        <v>12.333299999999999</v>
      </c>
      <c r="N22" s="9">
        <v>11.666700000000001</v>
      </c>
      <c r="O22" s="9">
        <v>4.5</v>
      </c>
      <c r="P22" s="9">
        <v>7.1666999999999996</v>
      </c>
      <c r="Q22" s="9">
        <v>7.5</v>
      </c>
      <c r="R22" s="9">
        <v>3</v>
      </c>
      <c r="S22" s="10">
        <v>76.833299999999994</v>
      </c>
      <c r="T22" s="29">
        <v>3100000</v>
      </c>
      <c r="U22" s="32" t="s">
        <v>98</v>
      </c>
      <c r="V22" s="33" t="s">
        <v>70</v>
      </c>
      <c r="W22" s="32" t="s">
        <v>70</v>
      </c>
      <c r="X22" s="33" t="s">
        <v>68</v>
      </c>
      <c r="Y22" s="33" t="s">
        <v>68</v>
      </c>
      <c r="Z22" s="35">
        <v>61</v>
      </c>
      <c r="AA22" s="32" t="s">
        <v>104</v>
      </c>
      <c r="AB22" s="34">
        <v>44530</v>
      </c>
      <c r="AC22" s="34">
        <v>44530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14" t="s">
        <v>88</v>
      </c>
      <c r="B23" s="14" t="s">
        <v>59</v>
      </c>
      <c r="C23" s="14" t="s">
        <v>48</v>
      </c>
      <c r="D23" s="15">
        <v>47124200</v>
      </c>
      <c r="E23" s="15">
        <v>18000000</v>
      </c>
      <c r="F23" s="14" t="s">
        <v>69</v>
      </c>
      <c r="G23" s="14" t="s">
        <v>70</v>
      </c>
      <c r="H23" s="16" t="s">
        <v>77</v>
      </c>
      <c r="I23" s="16" t="s">
        <v>70</v>
      </c>
      <c r="J23" s="14" t="s">
        <v>79</v>
      </c>
      <c r="K23" s="14" t="s">
        <v>70</v>
      </c>
      <c r="L23" s="9">
        <v>28.333300000000001</v>
      </c>
      <c r="M23" s="9">
        <v>11.166700000000001</v>
      </c>
      <c r="N23" s="9">
        <v>11.666700000000001</v>
      </c>
      <c r="O23" s="9">
        <v>4.3333000000000004</v>
      </c>
      <c r="P23" s="9">
        <v>5.8333000000000004</v>
      </c>
      <c r="Q23" s="9">
        <v>6.1666999999999996</v>
      </c>
      <c r="R23" s="9">
        <v>4</v>
      </c>
      <c r="S23" s="10">
        <v>71.5</v>
      </c>
      <c r="T23" s="29"/>
      <c r="U23" s="32"/>
      <c r="V23" s="33" t="s">
        <v>70</v>
      </c>
      <c r="W23" s="32"/>
      <c r="X23" s="33" t="s">
        <v>68</v>
      </c>
      <c r="Y23" s="32"/>
      <c r="Z23" s="33">
        <v>54</v>
      </c>
      <c r="AA23" s="32"/>
      <c r="AB23" s="34">
        <v>45290</v>
      </c>
      <c r="AC23" s="3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3.5" customHeight="1" x14ac:dyDescent="0.2">
      <c r="A24" s="14" t="s">
        <v>96</v>
      </c>
      <c r="B24" s="14" t="s">
        <v>65</v>
      </c>
      <c r="C24" s="14" t="s">
        <v>56</v>
      </c>
      <c r="D24" s="15">
        <v>12983000</v>
      </c>
      <c r="E24" s="15">
        <v>5200000</v>
      </c>
      <c r="F24" s="14" t="s">
        <v>76</v>
      </c>
      <c r="G24" s="14" t="s">
        <v>68</v>
      </c>
      <c r="H24" s="16" t="s">
        <v>67</v>
      </c>
      <c r="I24" s="16" t="s">
        <v>68</v>
      </c>
      <c r="J24" s="14" t="s">
        <v>86</v>
      </c>
      <c r="K24" s="14" t="s">
        <v>70</v>
      </c>
      <c r="L24" s="9">
        <v>29.666699999999999</v>
      </c>
      <c r="M24" s="9">
        <v>10.833299999999999</v>
      </c>
      <c r="N24" s="9">
        <v>11.666700000000001</v>
      </c>
      <c r="O24" s="9">
        <v>3</v>
      </c>
      <c r="P24" s="9">
        <v>4.6666999999999996</v>
      </c>
      <c r="Q24" s="9">
        <v>3.1667000000000001</v>
      </c>
      <c r="R24" s="9">
        <v>4</v>
      </c>
      <c r="S24" s="10">
        <v>67</v>
      </c>
      <c r="T24" s="29"/>
      <c r="U24" s="32"/>
      <c r="V24" s="33" t="s">
        <v>70</v>
      </c>
      <c r="W24" s="32"/>
      <c r="X24" s="33" t="s">
        <v>68</v>
      </c>
      <c r="Y24" s="32"/>
      <c r="Z24" s="33">
        <v>44</v>
      </c>
      <c r="AA24" s="32"/>
      <c r="AB24" s="34">
        <v>45169</v>
      </c>
      <c r="AC24" s="3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14" t="s">
        <v>93</v>
      </c>
      <c r="B25" s="14" t="s">
        <v>64</v>
      </c>
      <c r="C25" s="14" t="s">
        <v>53</v>
      </c>
      <c r="D25" s="15">
        <v>667500</v>
      </c>
      <c r="E25" s="15">
        <v>450000</v>
      </c>
      <c r="F25" s="14" t="s">
        <v>67</v>
      </c>
      <c r="G25" s="14" t="s">
        <v>68</v>
      </c>
      <c r="H25" s="16" t="s">
        <v>73</v>
      </c>
      <c r="I25" s="16" t="s">
        <v>68</v>
      </c>
      <c r="J25" s="14" t="s">
        <v>84</v>
      </c>
      <c r="K25" s="14" t="s">
        <v>70</v>
      </c>
      <c r="L25" s="9">
        <v>24.333300000000001</v>
      </c>
      <c r="M25" s="9">
        <v>9.3332999999999995</v>
      </c>
      <c r="N25" s="9">
        <v>9.3332999999999995</v>
      </c>
      <c r="O25" s="9">
        <v>3.6667000000000001</v>
      </c>
      <c r="P25" s="9">
        <v>5.8333000000000004</v>
      </c>
      <c r="Q25" s="9">
        <v>6.1666999999999996</v>
      </c>
      <c r="R25" s="9">
        <v>3.1667000000000001</v>
      </c>
      <c r="S25" s="10">
        <v>61.833300000000001</v>
      </c>
      <c r="T25" s="30"/>
      <c r="U25" s="32"/>
      <c r="V25" s="33" t="s">
        <v>70</v>
      </c>
      <c r="W25" s="32"/>
      <c r="X25" s="33" t="s">
        <v>68</v>
      </c>
      <c r="Y25" s="32"/>
      <c r="Z25" s="33">
        <v>75</v>
      </c>
      <c r="AA25" s="32"/>
      <c r="AB25" s="34">
        <v>44196</v>
      </c>
      <c r="AC25" s="3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14" t="s">
        <v>94</v>
      </c>
      <c r="B26" s="14" t="s">
        <v>64</v>
      </c>
      <c r="C26" s="14" t="s">
        <v>54</v>
      </c>
      <c r="D26" s="15">
        <v>6100000</v>
      </c>
      <c r="E26" s="15">
        <v>3800000</v>
      </c>
      <c r="F26" s="14" t="s">
        <v>69</v>
      </c>
      <c r="G26" s="14" t="s">
        <v>68</v>
      </c>
      <c r="H26" s="16" t="s">
        <v>77</v>
      </c>
      <c r="I26" s="16" t="s">
        <v>68</v>
      </c>
      <c r="J26" s="14" t="s">
        <v>85</v>
      </c>
      <c r="K26" s="14" t="s">
        <v>68</v>
      </c>
      <c r="L26" s="9">
        <v>22.833300000000001</v>
      </c>
      <c r="M26" s="9">
        <v>10.666700000000001</v>
      </c>
      <c r="N26" s="9">
        <v>9.5</v>
      </c>
      <c r="O26" s="9">
        <v>3.3332999999999999</v>
      </c>
      <c r="P26" s="9">
        <v>6.5</v>
      </c>
      <c r="Q26" s="9">
        <v>5.6666999999999996</v>
      </c>
      <c r="R26" s="9">
        <v>3.1667000000000001</v>
      </c>
      <c r="S26" s="10">
        <v>61.666699999999999</v>
      </c>
      <c r="T26" s="29"/>
      <c r="U26" s="32"/>
      <c r="V26" s="33" t="s">
        <v>70</v>
      </c>
      <c r="W26" s="32"/>
      <c r="X26" s="33" t="s">
        <v>68</v>
      </c>
      <c r="Y26" s="32"/>
      <c r="Z26" s="33">
        <v>75</v>
      </c>
      <c r="AA26" s="32"/>
      <c r="AB26" s="34">
        <v>44227</v>
      </c>
      <c r="AC26" s="3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x14ac:dyDescent="0.3">
      <c r="D27" s="11">
        <f>SUM(D16:D26)</f>
        <v>337857612</v>
      </c>
      <c r="E27" s="11">
        <f>SUM(E16:E26)</f>
        <v>78050000</v>
      </c>
      <c r="F27" s="11"/>
      <c r="T27" s="31">
        <f>SUM(T16:T26)</f>
        <v>36000000</v>
      </c>
    </row>
    <row r="28" spans="1:93" x14ac:dyDescent="0.3">
      <c r="E28" s="11"/>
      <c r="F28" s="11"/>
      <c r="G28" s="11"/>
      <c r="H28" s="11"/>
      <c r="S28" s="2" t="s">
        <v>20</v>
      </c>
      <c r="T28" s="31">
        <f>36000000-T27</f>
        <v>0</v>
      </c>
    </row>
  </sheetData>
  <mergeCells count="29">
    <mergeCell ref="D11:K11"/>
    <mergeCell ref="A13:A15"/>
    <mergeCell ref="B13:B15"/>
    <mergeCell ref="C13:C15"/>
    <mergeCell ref="D13:D15"/>
    <mergeCell ref="E13:E15"/>
    <mergeCell ref="D9:K9"/>
    <mergeCell ref="D8:K8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AA13:AA14"/>
    <mergeCell ref="AB13:AB14"/>
    <mergeCell ref="AC13:AC14"/>
    <mergeCell ref="F13:G14"/>
    <mergeCell ref="H13:I14"/>
    <mergeCell ref="J13:K14"/>
    <mergeCell ref="X13:X14"/>
    <mergeCell ref="Y13:Y14"/>
  </mergeCells>
  <dataValidations count="4">
    <dataValidation type="decimal" operator="lessThanOrEqual" allowBlank="1" showInputMessage="1" showErrorMessage="1" error="max. 40" sqref="L16:L26" xr:uid="{00000000-0002-0000-0000-000000000000}">
      <formula1>40</formula1>
    </dataValidation>
    <dataValidation type="decimal" operator="lessThanOrEqual" allowBlank="1" showInputMessage="1" showErrorMessage="1" error="max. 15" sqref="M16:N26" xr:uid="{00000000-0002-0000-0000-000001000000}">
      <formula1>15</formula1>
    </dataValidation>
    <dataValidation type="decimal" operator="lessThanOrEqual" allowBlank="1" showInputMessage="1" showErrorMessage="1" error="max. 10" sqref="P16:Q26" xr:uid="{00000000-0002-0000-0000-000002000000}">
      <formula1>10</formula1>
    </dataValidation>
    <dataValidation type="decimal" operator="lessThanOrEqual" allowBlank="1" showInputMessage="1" showErrorMessage="1" error="max. 5" sqref="O16:O26 R16:R2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9CC1-3FE8-4758-A08D-A9DB0F40767D}">
  <dimension ref="A1:CD2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32</v>
      </c>
      <c r="M14" s="9">
        <v>13</v>
      </c>
      <c r="N14" s="9">
        <v>11</v>
      </c>
      <c r="O14" s="9">
        <v>5</v>
      </c>
      <c r="P14" s="9">
        <v>7</v>
      </c>
      <c r="Q14" s="9">
        <v>9</v>
      </c>
      <c r="R14" s="9">
        <v>3</v>
      </c>
      <c r="S14" s="10">
        <f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28</v>
      </c>
      <c r="M15" s="9">
        <v>11</v>
      </c>
      <c r="N15" s="9">
        <v>10</v>
      </c>
      <c r="O15" s="9">
        <v>5</v>
      </c>
      <c r="P15" s="9">
        <v>6</v>
      </c>
      <c r="Q15" s="9">
        <v>6</v>
      </c>
      <c r="R15" s="9">
        <v>4</v>
      </c>
      <c r="S15" s="10">
        <f t="shared" ref="S15:S24" si="0">SUM(L15:R15)</f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21</v>
      </c>
      <c r="M16" s="9">
        <v>15</v>
      </c>
      <c r="N16" s="9">
        <v>15</v>
      </c>
      <c r="O16" s="9">
        <v>5</v>
      </c>
      <c r="P16" s="9">
        <v>10</v>
      </c>
      <c r="Q16" s="9">
        <v>10</v>
      </c>
      <c r="R16" s="9">
        <v>4</v>
      </c>
      <c r="S16" s="10">
        <f t="shared" si="0"/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35</v>
      </c>
      <c r="M17" s="9">
        <v>12</v>
      </c>
      <c r="N17" s="9">
        <v>10</v>
      </c>
      <c r="O17" s="9">
        <v>5</v>
      </c>
      <c r="P17" s="9">
        <v>8</v>
      </c>
      <c r="Q17" s="9">
        <v>8</v>
      </c>
      <c r="R17" s="9">
        <v>5</v>
      </c>
      <c r="S17" s="10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26</v>
      </c>
      <c r="M18" s="9">
        <v>13</v>
      </c>
      <c r="N18" s="9">
        <v>13</v>
      </c>
      <c r="O18" s="9">
        <v>5</v>
      </c>
      <c r="P18" s="9">
        <v>9</v>
      </c>
      <c r="Q18" s="9">
        <v>9</v>
      </c>
      <c r="R18" s="9">
        <v>5</v>
      </c>
      <c r="S18" s="10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33</v>
      </c>
      <c r="M19" s="9">
        <v>12</v>
      </c>
      <c r="N19" s="9">
        <v>12</v>
      </c>
      <c r="O19" s="9">
        <v>5</v>
      </c>
      <c r="P19" s="9">
        <v>8</v>
      </c>
      <c r="Q19" s="9">
        <v>8</v>
      </c>
      <c r="R19" s="9">
        <v>3</v>
      </c>
      <c r="S19" s="10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25</v>
      </c>
      <c r="M20" s="9">
        <v>11</v>
      </c>
      <c r="N20" s="9">
        <v>10</v>
      </c>
      <c r="O20" s="9">
        <v>4</v>
      </c>
      <c r="P20" s="9">
        <v>6</v>
      </c>
      <c r="Q20" s="9">
        <v>7</v>
      </c>
      <c r="R20" s="9">
        <v>4</v>
      </c>
      <c r="S20" s="10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26</v>
      </c>
      <c r="M21" s="9">
        <v>12</v>
      </c>
      <c r="N21" s="9">
        <v>10</v>
      </c>
      <c r="O21" s="9">
        <v>4</v>
      </c>
      <c r="P21" s="9">
        <v>6</v>
      </c>
      <c r="Q21" s="9">
        <v>7</v>
      </c>
      <c r="R21" s="9">
        <v>4</v>
      </c>
      <c r="S21" s="10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37</v>
      </c>
      <c r="M22" s="9">
        <v>13</v>
      </c>
      <c r="N22" s="9">
        <v>13</v>
      </c>
      <c r="O22" s="9">
        <v>5</v>
      </c>
      <c r="P22" s="9">
        <v>9</v>
      </c>
      <c r="Q22" s="9">
        <v>9</v>
      </c>
      <c r="R22" s="9">
        <v>4</v>
      </c>
      <c r="S22" s="10">
        <f t="shared" si="0"/>
        <v>90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30</v>
      </c>
      <c r="M23" s="9">
        <v>8</v>
      </c>
      <c r="N23" s="9">
        <v>12</v>
      </c>
      <c r="O23" s="9">
        <v>5</v>
      </c>
      <c r="P23" s="9">
        <v>6</v>
      </c>
      <c r="Q23" s="9">
        <v>6</v>
      </c>
      <c r="R23" s="9">
        <v>4</v>
      </c>
      <c r="S23" s="10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35</v>
      </c>
      <c r="M24" s="9">
        <v>12</v>
      </c>
      <c r="N24" s="9">
        <v>13</v>
      </c>
      <c r="O24" s="9">
        <v>4</v>
      </c>
      <c r="P24" s="9">
        <v>7</v>
      </c>
      <c r="Q24" s="9">
        <v>8</v>
      </c>
      <c r="R24" s="9">
        <v>4</v>
      </c>
      <c r="S24" s="10">
        <f t="shared" si="0"/>
        <v>83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2" x14ac:dyDescent="0.3">
      <c r="D25" s="11">
        <f>SUM(D14:D24)</f>
        <v>337857612</v>
      </c>
      <c r="E25" s="11">
        <f>SUM(E14:E24)</f>
        <v>78050000</v>
      </c>
      <c r="F25" s="11"/>
    </row>
    <row r="26" spans="1:82" ht="1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40" sqref="L14:L24" xr:uid="{909B624B-D56F-4E01-AC53-DAF980A497E4}">
      <formula1>40</formula1>
    </dataValidation>
    <dataValidation type="decimal" operator="lessThanOrEqual" allowBlank="1" showInputMessage="1" showErrorMessage="1" error="max. 15" sqref="M14:N24" xr:uid="{0DD247DB-2208-45F4-853B-75559BC23FFA}">
      <formula1>15</formula1>
    </dataValidation>
    <dataValidation type="decimal" operator="lessThanOrEqual" allowBlank="1" showInputMessage="1" showErrorMessage="1" error="max. 10" sqref="P14:Q24" xr:uid="{88C39366-F1C6-46AC-B0F7-7F0676E0EB2C}">
      <formula1>10</formula1>
    </dataValidation>
    <dataValidation type="decimal" operator="lessThanOrEqual" allowBlank="1" showInputMessage="1" showErrorMessage="1" error="max. 5" sqref="O14:O24 R14:R24" xr:uid="{B33C0215-ED1F-43BF-AC66-ADAEB162102C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C438-5CF5-4F6A-8E54-687E2D4BB7F0}">
  <dimension ref="A1:CD2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31</v>
      </c>
      <c r="M14" s="9">
        <v>13</v>
      </c>
      <c r="N14" s="9">
        <v>11</v>
      </c>
      <c r="O14" s="9">
        <v>4</v>
      </c>
      <c r="P14" s="9">
        <v>6</v>
      </c>
      <c r="Q14" s="9">
        <v>8</v>
      </c>
      <c r="R14" s="9">
        <v>3</v>
      </c>
      <c r="S14" s="10">
        <f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29</v>
      </c>
      <c r="M15" s="9">
        <v>11</v>
      </c>
      <c r="N15" s="9">
        <v>12</v>
      </c>
      <c r="O15" s="9">
        <v>4</v>
      </c>
      <c r="P15" s="9">
        <v>6</v>
      </c>
      <c r="Q15" s="9">
        <v>6</v>
      </c>
      <c r="R15" s="9">
        <v>4</v>
      </c>
      <c r="S15" s="10">
        <f t="shared" ref="S15:S24" si="0">SUM(L15:R15)</f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25</v>
      </c>
      <c r="M16" s="9">
        <v>13</v>
      </c>
      <c r="N16" s="9">
        <v>11</v>
      </c>
      <c r="O16" s="9">
        <v>5</v>
      </c>
      <c r="P16" s="9">
        <v>10</v>
      </c>
      <c r="Q16" s="9">
        <v>10</v>
      </c>
      <c r="R16" s="9">
        <v>5</v>
      </c>
      <c r="S16" s="10">
        <f t="shared" si="0"/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32</v>
      </c>
      <c r="M17" s="9">
        <v>11</v>
      </c>
      <c r="N17" s="9">
        <v>12</v>
      </c>
      <c r="O17" s="9">
        <v>5</v>
      </c>
      <c r="P17" s="9">
        <v>9</v>
      </c>
      <c r="Q17" s="9">
        <v>10</v>
      </c>
      <c r="R17" s="9">
        <v>5</v>
      </c>
      <c r="S17" s="10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33</v>
      </c>
      <c r="M18" s="9">
        <v>13</v>
      </c>
      <c r="N18" s="9">
        <v>12</v>
      </c>
      <c r="O18" s="9">
        <v>5</v>
      </c>
      <c r="P18" s="9">
        <v>6</v>
      </c>
      <c r="Q18" s="9">
        <v>8</v>
      </c>
      <c r="R18" s="9">
        <v>5</v>
      </c>
      <c r="S18" s="10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31</v>
      </c>
      <c r="M19" s="9">
        <v>12</v>
      </c>
      <c r="N19" s="9">
        <v>11</v>
      </c>
      <c r="O19" s="9">
        <v>5</v>
      </c>
      <c r="P19" s="9">
        <v>6</v>
      </c>
      <c r="Q19" s="9">
        <v>7</v>
      </c>
      <c r="R19" s="9">
        <v>3</v>
      </c>
      <c r="S19" s="10">
        <f t="shared" si="0"/>
        <v>75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25</v>
      </c>
      <c r="M20" s="9">
        <v>9</v>
      </c>
      <c r="N20" s="9">
        <v>8</v>
      </c>
      <c r="O20" s="9">
        <v>4</v>
      </c>
      <c r="P20" s="9">
        <v>6</v>
      </c>
      <c r="Q20" s="9">
        <v>6</v>
      </c>
      <c r="R20" s="9">
        <v>3</v>
      </c>
      <c r="S20" s="10">
        <f t="shared" si="0"/>
        <v>61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27</v>
      </c>
      <c r="M21" s="9">
        <v>10</v>
      </c>
      <c r="N21" s="9">
        <v>9</v>
      </c>
      <c r="O21" s="9">
        <v>3</v>
      </c>
      <c r="P21" s="9">
        <v>7</v>
      </c>
      <c r="Q21" s="9">
        <v>6</v>
      </c>
      <c r="R21" s="9">
        <v>3</v>
      </c>
      <c r="S21" s="10">
        <f t="shared" si="0"/>
        <v>65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37</v>
      </c>
      <c r="M22" s="9">
        <v>13</v>
      </c>
      <c r="N22" s="9">
        <v>14</v>
      </c>
      <c r="O22" s="9">
        <v>5</v>
      </c>
      <c r="P22" s="9">
        <v>10</v>
      </c>
      <c r="Q22" s="9">
        <v>8</v>
      </c>
      <c r="R22" s="9">
        <v>4</v>
      </c>
      <c r="S22" s="10">
        <f t="shared" si="0"/>
        <v>91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30</v>
      </c>
      <c r="M23" s="9">
        <v>10</v>
      </c>
      <c r="N23" s="9">
        <v>11</v>
      </c>
      <c r="O23" s="9">
        <v>4</v>
      </c>
      <c r="P23" s="9">
        <v>4</v>
      </c>
      <c r="Q23" s="9">
        <v>2</v>
      </c>
      <c r="R23" s="9">
        <v>4</v>
      </c>
      <c r="S23" s="10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32</v>
      </c>
      <c r="M24" s="9">
        <v>11</v>
      </c>
      <c r="N24" s="9">
        <v>10</v>
      </c>
      <c r="O24" s="9">
        <v>4</v>
      </c>
      <c r="P24" s="9">
        <v>8</v>
      </c>
      <c r="Q24" s="9">
        <v>9</v>
      </c>
      <c r="R24" s="9">
        <v>3</v>
      </c>
      <c r="S24" s="10">
        <f t="shared" si="0"/>
        <v>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2" x14ac:dyDescent="0.3">
      <c r="D25" s="11">
        <f>SUM(D14:D24)</f>
        <v>337857612</v>
      </c>
      <c r="E25" s="11">
        <f>SUM(E14:E24)</f>
        <v>78050000</v>
      </c>
      <c r="F25" s="11"/>
    </row>
    <row r="26" spans="1:82" ht="1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40" sqref="L14:L24" xr:uid="{B6C48F3A-A4B8-4633-A2EF-C0C61A6C1462}">
      <formula1>40</formula1>
    </dataValidation>
    <dataValidation type="decimal" operator="lessThanOrEqual" allowBlank="1" showInputMessage="1" showErrorMessage="1" error="max. 15" sqref="M14:N24" xr:uid="{1E7A6111-3266-4424-8A87-B3396375CC70}">
      <formula1>15</formula1>
    </dataValidation>
    <dataValidation type="decimal" operator="lessThanOrEqual" allowBlank="1" showInputMessage="1" showErrorMessage="1" error="max. 10" sqref="P14:Q24" xr:uid="{0FFD10F9-E67B-47B1-A0D1-EC3C9F7D7C76}">
      <formula1>10</formula1>
    </dataValidation>
    <dataValidation type="decimal" operator="lessThanOrEqual" allowBlank="1" showInputMessage="1" showErrorMessage="1" error="max. 5" sqref="O14:O24 R14:R24" xr:uid="{ABD4D800-EB66-4504-943D-EAB15658C5DD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DA00-A223-4DE8-9409-D30ACB1E3707}">
  <dimension ref="A1:CD2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30</v>
      </c>
      <c r="M14" s="9">
        <v>13</v>
      </c>
      <c r="N14" s="9">
        <v>13</v>
      </c>
      <c r="O14" s="9">
        <v>5</v>
      </c>
      <c r="P14" s="9">
        <v>7</v>
      </c>
      <c r="Q14" s="9">
        <v>8</v>
      </c>
      <c r="R14" s="9">
        <v>3</v>
      </c>
      <c r="S14" s="10">
        <f>SUM(L14:R14)</f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28</v>
      </c>
      <c r="M15" s="9">
        <v>11</v>
      </c>
      <c r="N15" s="9">
        <v>12</v>
      </c>
      <c r="O15" s="9">
        <v>4</v>
      </c>
      <c r="P15" s="9">
        <v>5</v>
      </c>
      <c r="Q15" s="9">
        <v>6</v>
      </c>
      <c r="R15" s="9">
        <v>4</v>
      </c>
      <c r="S15" s="10">
        <f t="shared" ref="S15:S24" si="0">SUM(L15:R15)</f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26</v>
      </c>
      <c r="M16" s="9">
        <v>13</v>
      </c>
      <c r="N16" s="9">
        <v>12</v>
      </c>
      <c r="O16" s="9">
        <v>5</v>
      </c>
      <c r="P16" s="9">
        <v>10</v>
      </c>
      <c r="Q16" s="9">
        <v>10</v>
      </c>
      <c r="R16" s="9">
        <v>5</v>
      </c>
      <c r="S16" s="10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33</v>
      </c>
      <c r="M17" s="9">
        <v>11</v>
      </c>
      <c r="N17" s="9">
        <v>12</v>
      </c>
      <c r="O17" s="9">
        <v>5</v>
      </c>
      <c r="P17" s="9">
        <v>9</v>
      </c>
      <c r="Q17" s="9">
        <v>9</v>
      </c>
      <c r="R17" s="9">
        <v>5</v>
      </c>
      <c r="S17" s="10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30</v>
      </c>
      <c r="M18" s="9">
        <v>13</v>
      </c>
      <c r="N18" s="9">
        <v>11</v>
      </c>
      <c r="O18" s="9">
        <v>5</v>
      </c>
      <c r="P18" s="9">
        <v>8</v>
      </c>
      <c r="Q18" s="9">
        <v>8</v>
      </c>
      <c r="R18" s="9">
        <v>5</v>
      </c>
      <c r="S18" s="10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32</v>
      </c>
      <c r="M19" s="9">
        <v>12</v>
      </c>
      <c r="N19" s="9">
        <v>11</v>
      </c>
      <c r="O19" s="9">
        <v>4</v>
      </c>
      <c r="P19" s="9">
        <v>7</v>
      </c>
      <c r="Q19" s="9">
        <v>7</v>
      </c>
      <c r="R19" s="9">
        <v>3</v>
      </c>
      <c r="S19" s="10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25</v>
      </c>
      <c r="M20" s="9">
        <v>9</v>
      </c>
      <c r="N20" s="9">
        <v>9</v>
      </c>
      <c r="O20" s="9">
        <v>4</v>
      </c>
      <c r="P20" s="9">
        <v>6</v>
      </c>
      <c r="Q20" s="9">
        <v>6</v>
      </c>
      <c r="R20" s="9">
        <v>3</v>
      </c>
      <c r="S20" s="10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20</v>
      </c>
      <c r="M21" s="9">
        <v>11</v>
      </c>
      <c r="N21" s="9">
        <v>9</v>
      </c>
      <c r="O21" s="9">
        <v>3</v>
      </c>
      <c r="P21" s="9">
        <v>6</v>
      </c>
      <c r="Q21" s="9">
        <v>6</v>
      </c>
      <c r="R21" s="9">
        <v>3</v>
      </c>
      <c r="S21" s="10">
        <f t="shared" si="0"/>
        <v>58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35</v>
      </c>
      <c r="M22" s="9">
        <v>13</v>
      </c>
      <c r="N22" s="9">
        <v>14</v>
      </c>
      <c r="O22" s="9">
        <v>5</v>
      </c>
      <c r="P22" s="9">
        <v>10</v>
      </c>
      <c r="Q22" s="9">
        <v>8</v>
      </c>
      <c r="R22" s="9">
        <v>4</v>
      </c>
      <c r="S22" s="10">
        <f t="shared" si="0"/>
        <v>89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25</v>
      </c>
      <c r="M23" s="9">
        <v>11</v>
      </c>
      <c r="N23" s="9">
        <v>8</v>
      </c>
      <c r="O23" s="9">
        <v>3</v>
      </c>
      <c r="P23" s="9">
        <v>5</v>
      </c>
      <c r="Q23" s="9">
        <v>4</v>
      </c>
      <c r="R23" s="9">
        <v>4</v>
      </c>
      <c r="S23" s="10">
        <f t="shared" si="0"/>
        <v>60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32</v>
      </c>
      <c r="M24" s="9">
        <v>11</v>
      </c>
      <c r="N24" s="9">
        <v>12</v>
      </c>
      <c r="O24" s="9">
        <v>5</v>
      </c>
      <c r="P24" s="9">
        <v>9</v>
      </c>
      <c r="Q24" s="9">
        <v>9</v>
      </c>
      <c r="R24" s="9">
        <v>3</v>
      </c>
      <c r="S24" s="10">
        <f t="shared" si="0"/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2" x14ac:dyDescent="0.3">
      <c r="D25" s="11">
        <f>SUM(D14:D24)</f>
        <v>337857612</v>
      </c>
      <c r="E25" s="11">
        <f>SUM(E14:E24)</f>
        <v>78050000</v>
      </c>
      <c r="F25" s="11"/>
    </row>
    <row r="26" spans="1:82" ht="1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40" sqref="L14:L24" xr:uid="{B9632E0A-3624-4D5F-BD02-E8DC6AA87BC5}">
      <formula1>40</formula1>
    </dataValidation>
    <dataValidation type="decimal" operator="lessThanOrEqual" allowBlank="1" showInputMessage="1" showErrorMessage="1" error="max. 15" sqref="M14:N24" xr:uid="{AFF0130B-4A4C-406D-96C0-52CBAC62ACE0}">
      <formula1>15</formula1>
    </dataValidation>
    <dataValidation type="decimal" operator="lessThanOrEqual" allowBlank="1" showInputMessage="1" showErrorMessage="1" error="max. 10" sqref="P14:Q24" xr:uid="{35298306-E736-413E-8DCB-4E766066E1D2}">
      <formula1>10</formula1>
    </dataValidation>
    <dataValidation type="decimal" operator="lessThanOrEqual" allowBlank="1" showInputMessage="1" showErrorMessage="1" error="max. 5" sqref="O14:O24 R14:R24" xr:uid="{30372A7A-095B-4B11-812D-7DFAEC70778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997A-A15B-4942-AF9D-A2C3CEF0A8A2}">
  <dimension ref="A1:CD2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33</v>
      </c>
      <c r="M14" s="9">
        <v>13</v>
      </c>
      <c r="N14" s="9">
        <v>12</v>
      </c>
      <c r="O14" s="9">
        <v>4</v>
      </c>
      <c r="P14" s="9">
        <v>8</v>
      </c>
      <c r="Q14" s="9">
        <v>8</v>
      </c>
      <c r="R14" s="9">
        <v>2</v>
      </c>
      <c r="S14" s="10">
        <f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30</v>
      </c>
      <c r="M15" s="9">
        <v>12</v>
      </c>
      <c r="N15" s="9">
        <v>13</v>
      </c>
      <c r="O15" s="9">
        <v>5</v>
      </c>
      <c r="P15" s="9">
        <v>6</v>
      </c>
      <c r="Q15" s="9">
        <v>6</v>
      </c>
      <c r="R15" s="9">
        <v>4</v>
      </c>
      <c r="S15" s="10">
        <f t="shared" ref="S15:S24" si="0">SUM(L15:R15)</f>
        <v>76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26</v>
      </c>
      <c r="M16" s="9">
        <v>15</v>
      </c>
      <c r="N16" s="9">
        <v>8</v>
      </c>
      <c r="O16" s="9">
        <v>5</v>
      </c>
      <c r="P16" s="9">
        <v>10</v>
      </c>
      <c r="Q16" s="9">
        <v>10</v>
      </c>
      <c r="R16" s="9">
        <v>5</v>
      </c>
      <c r="S16" s="10">
        <f t="shared" si="0"/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32</v>
      </c>
      <c r="M17" s="9">
        <v>10</v>
      </c>
      <c r="N17" s="9">
        <v>12</v>
      </c>
      <c r="O17" s="9">
        <v>5</v>
      </c>
      <c r="P17" s="9">
        <v>9</v>
      </c>
      <c r="Q17" s="9">
        <v>9</v>
      </c>
      <c r="R17" s="9">
        <v>5</v>
      </c>
      <c r="S17" s="10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28</v>
      </c>
      <c r="M18" s="9">
        <v>14</v>
      </c>
      <c r="N18" s="9">
        <v>12</v>
      </c>
      <c r="O18" s="9">
        <v>4</v>
      </c>
      <c r="P18" s="9">
        <v>8</v>
      </c>
      <c r="Q18" s="9">
        <v>8</v>
      </c>
      <c r="R18" s="9">
        <v>5</v>
      </c>
      <c r="S18" s="10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30</v>
      </c>
      <c r="M19" s="9">
        <v>13</v>
      </c>
      <c r="N19" s="9">
        <v>12</v>
      </c>
      <c r="O19" s="9">
        <v>5</v>
      </c>
      <c r="P19" s="9">
        <v>8</v>
      </c>
      <c r="Q19" s="9">
        <v>8</v>
      </c>
      <c r="R19" s="9">
        <v>3</v>
      </c>
      <c r="S19" s="10">
        <f t="shared" si="0"/>
        <v>79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28</v>
      </c>
      <c r="M20" s="9">
        <v>8</v>
      </c>
      <c r="N20" s="9">
        <v>8</v>
      </c>
      <c r="O20" s="9">
        <v>3</v>
      </c>
      <c r="P20" s="9">
        <v>5</v>
      </c>
      <c r="Q20" s="9">
        <v>5</v>
      </c>
      <c r="R20" s="9">
        <v>3</v>
      </c>
      <c r="S20" s="10">
        <f t="shared" si="0"/>
        <v>60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24</v>
      </c>
      <c r="M21" s="9">
        <v>10</v>
      </c>
      <c r="N21" s="9">
        <v>10</v>
      </c>
      <c r="O21" s="9">
        <v>4</v>
      </c>
      <c r="P21" s="9">
        <v>7</v>
      </c>
      <c r="Q21" s="9">
        <v>5</v>
      </c>
      <c r="R21" s="9">
        <v>3</v>
      </c>
      <c r="S21" s="10">
        <f t="shared" si="0"/>
        <v>63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38</v>
      </c>
      <c r="M22" s="9">
        <v>10</v>
      </c>
      <c r="N22" s="9">
        <v>14</v>
      </c>
      <c r="O22" s="9">
        <v>5</v>
      </c>
      <c r="P22" s="9">
        <v>9</v>
      </c>
      <c r="Q22" s="9">
        <v>8</v>
      </c>
      <c r="R22" s="9">
        <v>4</v>
      </c>
      <c r="S22" s="10">
        <f t="shared" si="0"/>
        <v>88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35</v>
      </c>
      <c r="M23" s="9">
        <v>14</v>
      </c>
      <c r="N23" s="9">
        <v>13</v>
      </c>
      <c r="O23" s="9">
        <v>3</v>
      </c>
      <c r="P23" s="9">
        <v>2</v>
      </c>
      <c r="Q23" s="9">
        <v>2</v>
      </c>
      <c r="R23" s="9">
        <v>4</v>
      </c>
      <c r="S23" s="10">
        <f t="shared" si="0"/>
        <v>73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34</v>
      </c>
      <c r="M24" s="9">
        <v>13</v>
      </c>
      <c r="N24" s="9">
        <v>13</v>
      </c>
      <c r="O24" s="9">
        <v>5</v>
      </c>
      <c r="P24" s="9">
        <v>8</v>
      </c>
      <c r="Q24" s="9">
        <v>8</v>
      </c>
      <c r="R24" s="9">
        <v>4</v>
      </c>
      <c r="S24" s="10">
        <f t="shared" si="0"/>
        <v>85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2" x14ac:dyDescent="0.3">
      <c r="D25" s="11">
        <f>SUM(D14:D24)</f>
        <v>337857612</v>
      </c>
      <c r="E25" s="11">
        <f>SUM(E14:E24)</f>
        <v>78050000</v>
      </c>
      <c r="F25" s="11"/>
    </row>
    <row r="26" spans="1:82" ht="1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40" sqref="L14:L24" xr:uid="{DE3101FD-7578-425B-B03B-AD319D32A322}">
      <formula1>40</formula1>
    </dataValidation>
    <dataValidation type="decimal" operator="lessThanOrEqual" allowBlank="1" showInputMessage="1" showErrorMessage="1" error="max. 15" sqref="M14:N24" xr:uid="{550ED1F7-68A8-41EA-B360-4F3FFF7224C7}">
      <formula1>15</formula1>
    </dataValidation>
    <dataValidation type="decimal" operator="lessThanOrEqual" allowBlank="1" showInputMessage="1" showErrorMessage="1" error="max. 10" sqref="P14:Q24" xr:uid="{D2B925B4-0F21-4440-8783-AD958661977B}">
      <formula1>10</formula1>
    </dataValidation>
    <dataValidation type="decimal" operator="lessThanOrEqual" allowBlank="1" showInputMessage="1" showErrorMessage="1" error="max. 5" sqref="O14:O24 R14:R24" xr:uid="{26CD866A-AC72-423B-99C1-708D0D99B2A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B798-6C51-4E16-90F4-25E461E9245D}">
  <dimension ref="A1:CD26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32</v>
      </c>
      <c r="M14" s="9">
        <v>13</v>
      </c>
      <c r="N14" s="9">
        <v>12</v>
      </c>
      <c r="O14" s="9">
        <v>4</v>
      </c>
      <c r="P14" s="9">
        <v>6</v>
      </c>
      <c r="Q14" s="9">
        <v>7</v>
      </c>
      <c r="R14" s="9">
        <v>3</v>
      </c>
      <c r="S14" s="10">
        <f>SUM(L14:R14)</f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29</v>
      </c>
      <c r="M15" s="9">
        <v>11</v>
      </c>
      <c r="N15" s="9">
        <v>11</v>
      </c>
      <c r="O15" s="9">
        <v>4</v>
      </c>
      <c r="P15" s="9">
        <v>5</v>
      </c>
      <c r="Q15" s="9">
        <v>6</v>
      </c>
      <c r="R15" s="9">
        <v>4</v>
      </c>
      <c r="S15" s="10">
        <f t="shared" ref="S15:S24" si="0">SUM(L15:R15)</f>
        <v>70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29</v>
      </c>
      <c r="M16" s="9">
        <v>13</v>
      </c>
      <c r="N16" s="9">
        <v>13</v>
      </c>
      <c r="O16" s="9">
        <v>5</v>
      </c>
      <c r="P16" s="9">
        <v>9</v>
      </c>
      <c r="Q16" s="9">
        <v>10</v>
      </c>
      <c r="R16" s="9">
        <v>5</v>
      </c>
      <c r="S16" s="10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33</v>
      </c>
      <c r="M17" s="9">
        <v>11</v>
      </c>
      <c r="N17" s="9">
        <v>12</v>
      </c>
      <c r="O17" s="9">
        <v>5</v>
      </c>
      <c r="P17" s="9">
        <v>9</v>
      </c>
      <c r="Q17" s="9">
        <v>9</v>
      </c>
      <c r="R17" s="9">
        <v>5</v>
      </c>
      <c r="S17" s="10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32</v>
      </c>
      <c r="M18" s="9">
        <v>13</v>
      </c>
      <c r="N18" s="9">
        <v>11</v>
      </c>
      <c r="O18" s="9">
        <v>4</v>
      </c>
      <c r="P18" s="9">
        <v>7</v>
      </c>
      <c r="Q18" s="9">
        <v>8</v>
      </c>
      <c r="R18" s="9">
        <v>5</v>
      </c>
      <c r="S18" s="10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ht="12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29</v>
      </c>
      <c r="M19" s="9">
        <v>13</v>
      </c>
      <c r="N19" s="9">
        <v>12</v>
      </c>
      <c r="O19" s="9">
        <v>4</v>
      </c>
      <c r="P19" s="9">
        <v>7</v>
      </c>
      <c r="Q19" s="9">
        <v>7</v>
      </c>
      <c r="R19" s="9">
        <v>3</v>
      </c>
      <c r="S19" s="10">
        <f t="shared" si="0"/>
        <v>75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22</v>
      </c>
      <c r="M20" s="9">
        <v>9</v>
      </c>
      <c r="N20" s="9">
        <v>10</v>
      </c>
      <c r="O20" s="9">
        <v>3</v>
      </c>
      <c r="P20" s="9">
        <v>6</v>
      </c>
      <c r="Q20" s="9">
        <v>6</v>
      </c>
      <c r="R20" s="9">
        <v>3</v>
      </c>
      <c r="S20" s="10">
        <f t="shared" si="0"/>
        <v>59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21</v>
      </c>
      <c r="M21" s="9">
        <v>10</v>
      </c>
      <c r="N21" s="9">
        <v>9</v>
      </c>
      <c r="O21" s="9">
        <v>3</v>
      </c>
      <c r="P21" s="9">
        <v>6</v>
      </c>
      <c r="Q21" s="9">
        <v>5</v>
      </c>
      <c r="R21" s="9">
        <v>3</v>
      </c>
      <c r="S21" s="10">
        <f t="shared" si="0"/>
        <v>57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34</v>
      </c>
      <c r="M22" s="9">
        <v>13</v>
      </c>
      <c r="N22" s="9">
        <v>14</v>
      </c>
      <c r="O22" s="9">
        <v>5</v>
      </c>
      <c r="P22" s="9">
        <v>9</v>
      </c>
      <c r="Q22" s="9">
        <v>8</v>
      </c>
      <c r="R22" s="9">
        <v>4</v>
      </c>
      <c r="S22" s="10">
        <f t="shared" si="0"/>
        <v>87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25</v>
      </c>
      <c r="M23" s="9">
        <v>10</v>
      </c>
      <c r="N23" s="9">
        <v>12</v>
      </c>
      <c r="O23" s="9">
        <v>2</v>
      </c>
      <c r="P23" s="9">
        <v>6</v>
      </c>
      <c r="Q23" s="9">
        <v>3</v>
      </c>
      <c r="R23" s="9">
        <v>4</v>
      </c>
      <c r="S23" s="10">
        <f t="shared" si="0"/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31</v>
      </c>
      <c r="M24" s="9">
        <v>12</v>
      </c>
      <c r="N24" s="9">
        <v>12</v>
      </c>
      <c r="O24" s="9">
        <v>4</v>
      </c>
      <c r="P24" s="9">
        <v>8</v>
      </c>
      <c r="Q24" s="9">
        <v>8</v>
      </c>
      <c r="R24" s="9">
        <v>3</v>
      </c>
      <c r="S24" s="10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ht="12" x14ac:dyDescent="0.3">
      <c r="D25" s="11">
        <f>SUM(D14:D24)</f>
        <v>337857612</v>
      </c>
      <c r="E25" s="11">
        <f>SUM(E14:E24)</f>
        <v>78050000</v>
      </c>
      <c r="F25" s="11"/>
    </row>
    <row r="26" spans="1:82" ht="1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40" sqref="L14:L24" xr:uid="{3E7A19F9-43A4-4D20-85B6-503B5682EA37}">
      <formula1>40</formula1>
    </dataValidation>
    <dataValidation type="decimal" operator="lessThanOrEqual" allowBlank="1" showInputMessage="1" showErrorMessage="1" error="max. 15" sqref="M14:N24" xr:uid="{4D5698C0-5C10-47F5-A1E8-139D4C22FF35}">
      <formula1>15</formula1>
    </dataValidation>
    <dataValidation type="decimal" operator="lessThanOrEqual" allowBlank="1" showInputMessage="1" showErrorMessage="1" error="max. 10" sqref="P14:Q24" xr:uid="{37C6A56E-347E-40D0-AF30-42DF74439F2E}">
      <formula1>10</formula1>
    </dataValidation>
    <dataValidation type="decimal" operator="lessThanOrEqual" allowBlank="1" showInputMessage="1" showErrorMessage="1" error="max. 5" sqref="O14:O24 R14:R24" xr:uid="{824744FF-D6CA-4B23-841C-B58BD6F7233F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99BB-D466-48D9-A5CD-5A5C5F9F521A}">
  <dimension ref="A1:CD26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37</v>
      </c>
    </row>
    <row r="2" spans="1:82" ht="15" customHeight="1" x14ac:dyDescent="0.3">
      <c r="A2" s="19" t="s">
        <v>45</v>
      </c>
      <c r="D2" s="19" t="s">
        <v>25</v>
      </c>
    </row>
    <row r="3" spans="1:82" ht="15" customHeight="1" x14ac:dyDescent="0.3">
      <c r="A3" s="19" t="s">
        <v>36</v>
      </c>
      <c r="D3" s="2" t="s">
        <v>38</v>
      </c>
    </row>
    <row r="4" spans="1:82" ht="15" customHeight="1" x14ac:dyDescent="0.3">
      <c r="A4" s="19" t="s">
        <v>46</v>
      </c>
      <c r="D4" s="2" t="s">
        <v>39</v>
      </c>
    </row>
    <row r="5" spans="1:82" ht="15" customHeight="1" x14ac:dyDescent="0.3">
      <c r="A5" s="19" t="s">
        <v>43</v>
      </c>
      <c r="D5" s="2" t="s">
        <v>40</v>
      </c>
    </row>
    <row r="6" spans="1:82" ht="15" customHeight="1" x14ac:dyDescent="0.3">
      <c r="A6" s="12" t="s">
        <v>44</v>
      </c>
      <c r="D6" s="2" t="s">
        <v>41</v>
      </c>
    </row>
    <row r="7" spans="1:82" ht="15" customHeight="1" x14ac:dyDescent="0.3">
      <c r="A7" s="19" t="s">
        <v>24</v>
      </c>
      <c r="D7" s="18"/>
      <c r="E7" s="18"/>
      <c r="F7" s="18"/>
      <c r="G7" s="18"/>
      <c r="H7" s="18"/>
      <c r="I7" s="18"/>
      <c r="J7" s="18"/>
      <c r="K7" s="18"/>
    </row>
    <row r="8" spans="1:82" ht="15" customHeight="1" x14ac:dyDescent="0.3">
      <c r="D8" s="24" t="s">
        <v>26</v>
      </c>
      <c r="E8" s="24"/>
      <c r="F8" s="24"/>
      <c r="G8" s="24"/>
      <c r="H8" s="24"/>
      <c r="I8" s="24"/>
      <c r="J8" s="24"/>
      <c r="K8" s="24"/>
    </row>
    <row r="9" spans="1:82" ht="39" customHeight="1" x14ac:dyDescent="0.3">
      <c r="A9" s="19"/>
      <c r="D9" s="23" t="s">
        <v>42</v>
      </c>
      <c r="E9" s="23"/>
      <c r="F9" s="23"/>
      <c r="G9" s="23"/>
      <c r="H9" s="23"/>
      <c r="I9" s="23"/>
      <c r="J9" s="23"/>
      <c r="K9" s="23"/>
    </row>
    <row r="10" spans="1:82" ht="12.6" customHeight="1" x14ac:dyDescent="0.3">
      <c r="A10" s="19"/>
    </row>
    <row r="11" spans="1:82" ht="26.4" customHeight="1" x14ac:dyDescent="0.3">
      <c r="A11" s="21" t="s">
        <v>0</v>
      </c>
      <c r="B11" s="21" t="s">
        <v>1</v>
      </c>
      <c r="C11" s="21" t="s">
        <v>19</v>
      </c>
      <c r="D11" s="21" t="s">
        <v>13</v>
      </c>
      <c r="E11" s="26" t="s">
        <v>2</v>
      </c>
      <c r="F11" s="21" t="s">
        <v>33</v>
      </c>
      <c r="G11" s="21"/>
      <c r="H11" s="21" t="s">
        <v>34</v>
      </c>
      <c r="I11" s="21"/>
      <c r="J11" s="21" t="s">
        <v>35</v>
      </c>
      <c r="K11" s="21"/>
      <c r="L11" s="21" t="s">
        <v>15</v>
      </c>
      <c r="M11" s="21" t="s">
        <v>14</v>
      </c>
      <c r="N11" s="21" t="s">
        <v>16</v>
      </c>
      <c r="O11" s="21" t="s">
        <v>30</v>
      </c>
      <c r="P11" s="21" t="s">
        <v>31</v>
      </c>
      <c r="Q11" s="21" t="s">
        <v>32</v>
      </c>
      <c r="R11" s="21" t="s">
        <v>3</v>
      </c>
      <c r="S11" s="21" t="s">
        <v>4</v>
      </c>
    </row>
    <row r="12" spans="1:82" ht="59.4" customHeight="1" x14ac:dyDescent="0.3">
      <c r="A12" s="25"/>
      <c r="B12" s="25"/>
      <c r="C12" s="25"/>
      <c r="D12" s="25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82" ht="28.95" customHeight="1" x14ac:dyDescent="0.3">
      <c r="A13" s="22"/>
      <c r="B13" s="22"/>
      <c r="C13" s="22"/>
      <c r="D13" s="22"/>
      <c r="E13" s="28"/>
      <c r="F13" s="5" t="s">
        <v>27</v>
      </c>
      <c r="G13" s="20" t="s">
        <v>28</v>
      </c>
      <c r="H13" s="20" t="s">
        <v>27</v>
      </c>
      <c r="I13" s="20" t="s">
        <v>28</v>
      </c>
      <c r="J13" s="20" t="s">
        <v>27</v>
      </c>
      <c r="K13" s="20" t="s">
        <v>28</v>
      </c>
      <c r="L13" s="17" t="s">
        <v>29</v>
      </c>
      <c r="M13" s="17" t="s">
        <v>21</v>
      </c>
      <c r="N13" s="17" t="s">
        <v>21</v>
      </c>
      <c r="O13" s="17" t="s">
        <v>22</v>
      </c>
      <c r="P13" s="17" t="s">
        <v>23</v>
      </c>
      <c r="Q13" s="17" t="s">
        <v>23</v>
      </c>
      <c r="R13" s="17" t="s">
        <v>22</v>
      </c>
      <c r="S13" s="17"/>
    </row>
    <row r="14" spans="1:82" s="8" customFormat="1" ht="12.75" customHeight="1" x14ac:dyDescent="0.2">
      <c r="A14" s="14" t="s">
        <v>87</v>
      </c>
      <c r="B14" s="14" t="s">
        <v>58</v>
      </c>
      <c r="C14" s="14" t="s">
        <v>47</v>
      </c>
      <c r="D14" s="15">
        <v>24322900</v>
      </c>
      <c r="E14" s="15">
        <v>6700000</v>
      </c>
      <c r="F14" s="14" t="s">
        <v>67</v>
      </c>
      <c r="G14" s="14" t="s">
        <v>68</v>
      </c>
      <c r="H14" s="16" t="s">
        <v>73</v>
      </c>
      <c r="I14" s="16" t="s">
        <v>70</v>
      </c>
      <c r="J14" s="14" t="s">
        <v>78</v>
      </c>
      <c r="K14" s="14" t="s">
        <v>70</v>
      </c>
      <c r="L14" s="9">
        <v>34</v>
      </c>
      <c r="M14" s="9">
        <v>14</v>
      </c>
      <c r="N14" s="9">
        <v>13</v>
      </c>
      <c r="O14" s="9">
        <v>4</v>
      </c>
      <c r="P14" s="9">
        <v>6</v>
      </c>
      <c r="Q14" s="9">
        <v>8</v>
      </c>
      <c r="R14" s="9">
        <v>3</v>
      </c>
      <c r="S14" s="10">
        <f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8" customFormat="1" ht="12.75" customHeight="1" x14ac:dyDescent="0.2">
      <c r="A15" s="14" t="s">
        <v>88</v>
      </c>
      <c r="B15" s="14" t="s">
        <v>59</v>
      </c>
      <c r="C15" s="14" t="s">
        <v>48</v>
      </c>
      <c r="D15" s="15">
        <v>47124200</v>
      </c>
      <c r="E15" s="15">
        <v>18000000</v>
      </c>
      <c r="F15" s="14" t="s">
        <v>69</v>
      </c>
      <c r="G15" s="14" t="s">
        <v>70</v>
      </c>
      <c r="H15" s="16" t="s">
        <v>77</v>
      </c>
      <c r="I15" s="16" t="s">
        <v>70</v>
      </c>
      <c r="J15" s="14" t="s">
        <v>79</v>
      </c>
      <c r="K15" s="14" t="s">
        <v>70</v>
      </c>
      <c r="L15" s="9">
        <v>26</v>
      </c>
      <c r="M15" s="9">
        <v>11</v>
      </c>
      <c r="N15" s="9">
        <v>12</v>
      </c>
      <c r="O15" s="9">
        <v>4</v>
      </c>
      <c r="P15" s="9">
        <v>7</v>
      </c>
      <c r="Q15" s="9">
        <v>7</v>
      </c>
      <c r="R15" s="9">
        <v>4</v>
      </c>
      <c r="S15" s="10">
        <f t="shared" ref="S15:S24" si="0">SUM(L15:R15)</f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8" customFormat="1" ht="12.75" customHeight="1" x14ac:dyDescent="0.2">
      <c r="A16" s="14" t="s">
        <v>89</v>
      </c>
      <c r="B16" s="14" t="s">
        <v>60</v>
      </c>
      <c r="C16" s="14" t="s">
        <v>49</v>
      </c>
      <c r="D16" s="15">
        <v>152452769</v>
      </c>
      <c r="E16" s="15">
        <v>15000000</v>
      </c>
      <c r="F16" s="14" t="s">
        <v>71</v>
      </c>
      <c r="G16" s="14" t="s">
        <v>72</v>
      </c>
      <c r="H16" s="16" t="s">
        <v>75</v>
      </c>
      <c r="I16" s="16" t="s">
        <v>70</v>
      </c>
      <c r="J16" s="14" t="s">
        <v>80</v>
      </c>
      <c r="K16" s="14" t="s">
        <v>68</v>
      </c>
      <c r="L16" s="9">
        <v>30</v>
      </c>
      <c r="M16" s="9">
        <v>12</v>
      </c>
      <c r="N16" s="9">
        <v>11</v>
      </c>
      <c r="O16" s="9">
        <v>5</v>
      </c>
      <c r="P16" s="9">
        <v>9</v>
      </c>
      <c r="Q16" s="9">
        <v>10</v>
      </c>
      <c r="R16" s="9">
        <v>5</v>
      </c>
      <c r="S16" s="10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8" customFormat="1" ht="12.75" customHeight="1" x14ac:dyDescent="0.2">
      <c r="A17" s="14" t="s">
        <v>90</v>
      </c>
      <c r="B17" s="14" t="s">
        <v>61</v>
      </c>
      <c r="C17" s="14" t="s">
        <v>50</v>
      </c>
      <c r="D17" s="15">
        <v>5498351</v>
      </c>
      <c r="E17" s="15">
        <v>1300000</v>
      </c>
      <c r="F17" s="14" t="s">
        <v>73</v>
      </c>
      <c r="G17" s="14" t="s">
        <v>70</v>
      </c>
      <c r="H17" s="16" t="s">
        <v>67</v>
      </c>
      <c r="I17" s="16" t="s">
        <v>70</v>
      </c>
      <c r="J17" s="14" t="s">
        <v>81</v>
      </c>
      <c r="K17" s="14" t="s">
        <v>70</v>
      </c>
      <c r="L17" s="9">
        <v>35</v>
      </c>
      <c r="M17" s="9">
        <v>11</v>
      </c>
      <c r="N17" s="9">
        <v>12</v>
      </c>
      <c r="O17" s="9">
        <v>5</v>
      </c>
      <c r="P17" s="9">
        <v>9</v>
      </c>
      <c r="Q17" s="9">
        <v>10</v>
      </c>
      <c r="R17" s="9">
        <v>5</v>
      </c>
      <c r="S17" s="10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8" customFormat="1" ht="12.75" customHeight="1" x14ac:dyDescent="0.2">
      <c r="A18" s="14" t="s">
        <v>91</v>
      </c>
      <c r="B18" s="14" t="s">
        <v>62</v>
      </c>
      <c r="C18" s="14" t="s">
        <v>51</v>
      </c>
      <c r="D18" s="15">
        <v>74852580</v>
      </c>
      <c r="E18" s="15">
        <v>20000000</v>
      </c>
      <c r="F18" s="14" t="s">
        <v>74</v>
      </c>
      <c r="G18" s="14" t="s">
        <v>68</v>
      </c>
      <c r="H18" s="16" t="s">
        <v>71</v>
      </c>
      <c r="I18" s="16" t="s">
        <v>68</v>
      </c>
      <c r="J18" s="14" t="s">
        <v>82</v>
      </c>
      <c r="K18" s="14" t="s">
        <v>70</v>
      </c>
      <c r="L18" s="9">
        <v>31</v>
      </c>
      <c r="M18" s="9">
        <v>14</v>
      </c>
      <c r="N18" s="9">
        <v>12</v>
      </c>
      <c r="O18" s="9">
        <v>4</v>
      </c>
      <c r="P18" s="9">
        <v>7</v>
      </c>
      <c r="Q18" s="9">
        <v>8</v>
      </c>
      <c r="R18" s="9">
        <v>5</v>
      </c>
      <c r="S18" s="10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8" customFormat="1" x14ac:dyDescent="0.2">
      <c r="A19" s="14" t="s">
        <v>92</v>
      </c>
      <c r="B19" s="14" t="s">
        <v>63</v>
      </c>
      <c r="C19" s="14" t="s">
        <v>52</v>
      </c>
      <c r="D19" s="15">
        <v>6622374</v>
      </c>
      <c r="E19" s="15">
        <v>3500000</v>
      </c>
      <c r="F19" s="14" t="s">
        <v>75</v>
      </c>
      <c r="G19" s="14" t="s">
        <v>70</v>
      </c>
      <c r="H19" s="16" t="s">
        <v>69</v>
      </c>
      <c r="I19" s="16" t="s">
        <v>70</v>
      </c>
      <c r="J19" s="14" t="s">
        <v>83</v>
      </c>
      <c r="K19" s="14" t="s">
        <v>70</v>
      </c>
      <c r="L19" s="9">
        <v>29</v>
      </c>
      <c r="M19" s="9">
        <v>12</v>
      </c>
      <c r="N19" s="9">
        <v>12</v>
      </c>
      <c r="O19" s="9">
        <v>4</v>
      </c>
      <c r="P19" s="9">
        <v>7</v>
      </c>
      <c r="Q19" s="9">
        <v>8</v>
      </c>
      <c r="R19" s="9">
        <v>3</v>
      </c>
      <c r="S19" s="10">
        <f t="shared" si="0"/>
        <v>75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8" customFormat="1" ht="12.75" customHeight="1" x14ac:dyDescent="0.2">
      <c r="A20" s="14" t="s">
        <v>93</v>
      </c>
      <c r="B20" s="14" t="s">
        <v>64</v>
      </c>
      <c r="C20" s="14" t="s">
        <v>53</v>
      </c>
      <c r="D20" s="15">
        <v>667500</v>
      </c>
      <c r="E20" s="15">
        <v>450000</v>
      </c>
      <c r="F20" s="14" t="s">
        <v>67</v>
      </c>
      <c r="G20" s="14" t="s">
        <v>68</v>
      </c>
      <c r="H20" s="16" t="s">
        <v>73</v>
      </c>
      <c r="I20" s="16" t="s">
        <v>68</v>
      </c>
      <c r="J20" s="14" t="s">
        <v>84</v>
      </c>
      <c r="K20" s="14" t="s">
        <v>70</v>
      </c>
      <c r="L20" s="9">
        <v>21</v>
      </c>
      <c r="M20" s="9">
        <v>10</v>
      </c>
      <c r="N20" s="9">
        <v>11</v>
      </c>
      <c r="O20" s="9">
        <v>4</v>
      </c>
      <c r="P20" s="9">
        <v>6</v>
      </c>
      <c r="Q20" s="9">
        <v>7</v>
      </c>
      <c r="R20" s="9">
        <v>3</v>
      </c>
      <c r="S20" s="10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8" customFormat="1" ht="12.75" customHeight="1" x14ac:dyDescent="0.2">
      <c r="A21" s="14" t="s">
        <v>94</v>
      </c>
      <c r="B21" s="14" t="s">
        <v>64</v>
      </c>
      <c r="C21" s="14" t="s">
        <v>54</v>
      </c>
      <c r="D21" s="15">
        <v>6100000</v>
      </c>
      <c r="E21" s="15">
        <v>3800000</v>
      </c>
      <c r="F21" s="14" t="s">
        <v>69</v>
      </c>
      <c r="G21" s="14" t="s">
        <v>68</v>
      </c>
      <c r="H21" s="16" t="s">
        <v>77</v>
      </c>
      <c r="I21" s="16" t="s">
        <v>68</v>
      </c>
      <c r="J21" s="14" t="s">
        <v>85</v>
      </c>
      <c r="K21" s="14" t="s">
        <v>68</v>
      </c>
      <c r="L21" s="9">
        <v>19</v>
      </c>
      <c r="M21" s="9">
        <v>11</v>
      </c>
      <c r="N21" s="9">
        <v>10</v>
      </c>
      <c r="O21" s="9">
        <v>3</v>
      </c>
      <c r="P21" s="9">
        <v>7</v>
      </c>
      <c r="Q21" s="9">
        <v>5</v>
      </c>
      <c r="R21" s="9">
        <v>3</v>
      </c>
      <c r="S21" s="10">
        <f t="shared" si="0"/>
        <v>58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8" customFormat="1" ht="13.5" customHeight="1" x14ac:dyDescent="0.2">
      <c r="A22" s="14" t="s">
        <v>95</v>
      </c>
      <c r="B22" s="14" t="s">
        <v>65</v>
      </c>
      <c r="C22" s="14" t="s">
        <v>55</v>
      </c>
      <c r="D22" s="15">
        <v>5040150</v>
      </c>
      <c r="E22" s="15">
        <v>2900000</v>
      </c>
      <c r="F22" s="14" t="s">
        <v>71</v>
      </c>
      <c r="G22" s="14" t="s">
        <v>70</v>
      </c>
      <c r="H22" s="16" t="s">
        <v>75</v>
      </c>
      <c r="I22" s="16" t="s">
        <v>70</v>
      </c>
      <c r="J22" s="14" t="s">
        <v>85</v>
      </c>
      <c r="K22" s="14" t="s">
        <v>70</v>
      </c>
      <c r="L22" s="9">
        <v>38</v>
      </c>
      <c r="M22" s="9">
        <v>13</v>
      </c>
      <c r="N22" s="9">
        <v>14</v>
      </c>
      <c r="O22" s="9">
        <v>4</v>
      </c>
      <c r="P22" s="9">
        <v>9</v>
      </c>
      <c r="Q22" s="9">
        <v>8</v>
      </c>
      <c r="R22" s="9">
        <v>4</v>
      </c>
      <c r="S22" s="10">
        <f t="shared" si="0"/>
        <v>90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8" customFormat="1" ht="12.75" customHeight="1" x14ac:dyDescent="0.2">
      <c r="A23" s="14" t="s">
        <v>96</v>
      </c>
      <c r="B23" s="14" t="s">
        <v>65</v>
      </c>
      <c r="C23" s="14" t="s">
        <v>56</v>
      </c>
      <c r="D23" s="15">
        <v>12983000</v>
      </c>
      <c r="E23" s="15">
        <v>5200000</v>
      </c>
      <c r="F23" s="14" t="s">
        <v>76</v>
      </c>
      <c r="G23" s="14" t="s">
        <v>68</v>
      </c>
      <c r="H23" s="16" t="s">
        <v>67</v>
      </c>
      <c r="I23" s="16" t="s">
        <v>68</v>
      </c>
      <c r="J23" s="14" t="s">
        <v>86</v>
      </c>
      <c r="K23" s="14" t="s">
        <v>70</v>
      </c>
      <c r="L23" s="9">
        <v>33</v>
      </c>
      <c r="M23" s="9">
        <v>12</v>
      </c>
      <c r="N23" s="9">
        <v>14</v>
      </c>
      <c r="O23" s="9">
        <v>1</v>
      </c>
      <c r="P23" s="9">
        <v>5</v>
      </c>
      <c r="Q23" s="9">
        <v>2</v>
      </c>
      <c r="R23" s="9">
        <v>4</v>
      </c>
      <c r="S23" s="10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</row>
    <row r="24" spans="1:82" s="8" customFormat="1" ht="12.75" customHeight="1" x14ac:dyDescent="0.2">
      <c r="A24" s="14" t="s">
        <v>97</v>
      </c>
      <c r="B24" s="14" t="s">
        <v>66</v>
      </c>
      <c r="C24" s="14" t="s">
        <v>57</v>
      </c>
      <c r="D24" s="15">
        <v>2193788</v>
      </c>
      <c r="E24" s="15">
        <v>1200000</v>
      </c>
      <c r="F24" s="14" t="s">
        <v>74</v>
      </c>
      <c r="G24" s="14" t="s">
        <v>70</v>
      </c>
      <c r="H24" s="16" t="s">
        <v>71</v>
      </c>
      <c r="I24" s="16" t="s">
        <v>70</v>
      </c>
      <c r="J24" s="14" t="s">
        <v>78</v>
      </c>
      <c r="K24" s="14" t="s">
        <v>70</v>
      </c>
      <c r="L24" s="9">
        <v>30</v>
      </c>
      <c r="M24" s="9">
        <v>11</v>
      </c>
      <c r="N24" s="9">
        <v>11</v>
      </c>
      <c r="O24" s="9">
        <v>4</v>
      </c>
      <c r="P24" s="9">
        <v>9</v>
      </c>
      <c r="Q24" s="9">
        <v>9</v>
      </c>
      <c r="R24" s="9">
        <v>3</v>
      </c>
      <c r="S24" s="10">
        <f t="shared" si="0"/>
        <v>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</row>
    <row r="25" spans="1:82" x14ac:dyDescent="0.3">
      <c r="D25" s="11">
        <f>SUM(D14:D24)</f>
        <v>337857612</v>
      </c>
      <c r="E25" s="11">
        <f>SUM(E14:E24)</f>
        <v>78050000</v>
      </c>
      <c r="F25" s="11"/>
    </row>
    <row r="26" spans="1:82" x14ac:dyDescent="0.3">
      <c r="E26" s="11"/>
      <c r="F26" s="11"/>
      <c r="G26" s="11"/>
      <c r="H26" s="11"/>
    </row>
  </sheetData>
  <mergeCells count="18">
    <mergeCell ref="R11:R12"/>
    <mergeCell ref="S11:S12"/>
    <mergeCell ref="L11:L12"/>
    <mergeCell ref="M11:M12"/>
    <mergeCell ref="N11:N12"/>
    <mergeCell ref="O11:O12"/>
    <mergeCell ref="P11:P12"/>
    <mergeCell ref="Q11:Q12"/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</mergeCells>
  <dataValidations count="4">
    <dataValidation type="decimal" operator="lessThanOrEqual" allowBlank="1" showInputMessage="1" showErrorMessage="1" error="max. 5" sqref="O14:O24 R14:R24" xr:uid="{7CCFEBDD-BA99-41A9-84C5-5731D32B7763}">
      <formula1>5</formula1>
    </dataValidation>
    <dataValidation type="decimal" operator="lessThanOrEqual" allowBlank="1" showInputMessage="1" showErrorMessage="1" error="max. 10" sqref="P14:Q24" xr:uid="{355808B2-F89D-4979-BDCB-AB32E1DA2A3D}">
      <formula1>10</formula1>
    </dataValidation>
    <dataValidation type="decimal" operator="lessThanOrEqual" allowBlank="1" showInputMessage="1" showErrorMessage="1" error="max. 15" sqref="M14:N24" xr:uid="{B9997723-3843-466D-B2BA-AFC0B7776310}">
      <formula1>15</formula1>
    </dataValidation>
    <dataValidation type="decimal" operator="lessThanOrEqual" allowBlank="1" showInputMessage="1" showErrorMessage="1" error="max. 40" sqref="L14:L24" xr:uid="{705802B0-9340-414F-A4B4-5F301C6CD3B5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animovaný film</vt:lpstr>
      <vt:lpstr>JarK</vt:lpstr>
      <vt:lpstr>JK</vt:lpstr>
      <vt:lpstr>LD</vt:lpstr>
      <vt:lpstr>OZ</vt:lpstr>
      <vt:lpstr>RN</vt:lpstr>
      <vt:lpstr>TCD</vt:lpstr>
      <vt:lpstr>'animovaný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2020-06-15T14:43:22Z</dcterms:modified>
</cp:coreProperties>
</file>